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https://uniri-my.sharepoint.com/personal/olga_sincic_uniri_hr/Documents/Desktop/PLAN/registar ugovora/REGISTAR 2022/"/>
    </mc:Choice>
  </mc:AlternateContent>
  <xr:revisionPtr revIDLastSave="42" documentId="8_{98A7BFA9-FFBD-49AB-B836-1AD5CCAB6DE0}" xr6:coauthVersionLast="47" xr6:coauthVersionMax="47" xr10:uidLastSave="{F3F3EEE0-B0E7-4F23-BF40-D319D952C7E1}"/>
  <bookViews>
    <workbookView xWindow="-120" yWindow="-120" windowWidth="29040" windowHeight="15840" xr2:uid="{00000000-000D-0000-FFFF-FFFF00000000}"/>
  </bookViews>
  <sheets>
    <sheet name="Sheet1" sheetId="1" r:id="rId1"/>
  </sheets>
  <definedNames>
    <definedName name="_Hlk73364022" localSheetId="0">Sheet1!$B$21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6" i="1" l="1"/>
  <c r="J26" i="1"/>
  <c r="I26" i="1" s="1"/>
  <c r="I28" i="1"/>
  <c r="I24" i="1"/>
  <c r="I19" i="1"/>
  <c r="I23" i="1"/>
  <c r="I9" i="1"/>
  <c r="I22" i="1"/>
  <c r="I15" i="1"/>
  <c r="I18" i="1"/>
  <c r="J18" i="1"/>
  <c r="J17" i="1"/>
  <c r="I4" i="1"/>
  <c r="J14" i="1"/>
  <c r="I14" i="1" s="1"/>
  <c r="J10" i="1"/>
  <c r="I10" i="1" s="1"/>
</calcChain>
</file>

<file path=xl/sharedStrings.xml><?xml version="1.0" encoding="utf-8"?>
<sst xmlns="http://schemas.openxmlformats.org/spreadsheetml/2006/main" count="202" uniqueCount="144">
  <si>
    <t>EVIDENCIJSKI BROJ UGOVORA / OKVIRNOG SPORAZUMA</t>
  </si>
  <si>
    <t>PREDMET UGOVORA / OKVIRNOG SPORAZUMA</t>
  </si>
  <si>
    <t>DATUM SKLAPANJA</t>
  </si>
  <si>
    <t>DATUM ISTEKA / REALIZACIJE</t>
  </si>
  <si>
    <t>UGOVARATELJ  (naziv i OIB)</t>
  </si>
  <si>
    <t>CPV</t>
  </si>
  <si>
    <t>VRSTA POSTUPKA</t>
  </si>
  <si>
    <t>ROK NA KOJI JE UGOVOR /  OKVIRNI SPORAZUM SKLOPLJEN</t>
  </si>
  <si>
    <t>UGOVORENI IZNOS (bez PDVa)</t>
  </si>
  <si>
    <t>UKUPNI IZNOS           (s PDVom)</t>
  </si>
  <si>
    <t>IZNOS PDVa</t>
  </si>
  <si>
    <t>UKUPNO ISPLAĆENO</t>
  </si>
  <si>
    <t>BROJ OBJAVE IZ EOJN RH (ako postoji)</t>
  </si>
  <si>
    <t>1-2022</t>
  </si>
  <si>
    <t>OT-Optima Telekom d.d.</t>
  </si>
  <si>
    <t xml:space="preserve">Nabava elektroničke komunikacijske usluge u nepokretnoj mreži </t>
  </si>
  <si>
    <t>OS</t>
  </si>
  <si>
    <t>3 godine</t>
  </si>
  <si>
    <t>2-2022</t>
  </si>
  <si>
    <t>A1 Hrvatska d.o.o., Vrtni put 1, Zagreb, OIB 29524210204</t>
  </si>
  <si>
    <t>Elektroničke komunikacijske usluge u pokretnoj mreži</t>
  </si>
  <si>
    <t>jednostavna nabava</t>
  </si>
  <si>
    <t>1 godina</t>
  </si>
  <si>
    <t>3-2022</t>
  </si>
  <si>
    <t>Labena d.o.o., Jaruščica 7, 10000 Zagreb, OIB 09146496654</t>
  </si>
  <si>
    <t>Nabavu mikroskopa za imunohistokemiju kompatibilnim s postojećom opremom</t>
  </si>
  <si>
    <t>3 MJESECA</t>
  </si>
  <si>
    <t>Proteomika</t>
  </si>
  <si>
    <t>4-2022</t>
  </si>
  <si>
    <t>KBC Rijeka, Krešimirova 42, Rijeka, OIB 40237608715</t>
  </si>
  <si>
    <t>Ugovor o poslovnoj suradnji - McGrow Hill</t>
  </si>
  <si>
    <t>5-2022</t>
  </si>
  <si>
    <t>HP HRVATSKA POŠTA d.d., Jurišićeva 13, Zagreb, OIB 87311810356</t>
  </si>
  <si>
    <t xml:space="preserve">Ugovor o nabavi poštanskih usluga, grupa 1. </t>
  </si>
  <si>
    <t>2 godine</t>
  </si>
  <si>
    <t>6-2022</t>
  </si>
  <si>
    <t>Ugovor o nabavu poštanskih usluga, grupa 2</t>
  </si>
  <si>
    <t>7-2022</t>
  </si>
  <si>
    <t>Ugovor o pružanju suluga pranja i kemijskog čišćenja radne odjeće i ostalog rublja</t>
  </si>
  <si>
    <t>Tehnička</t>
  </si>
  <si>
    <t>8-2022</t>
  </si>
  <si>
    <t>PRESS d.o.o., Palih boraca 2, Kraljevica, OIB 11892441949</t>
  </si>
  <si>
    <t>HEP EKELTRA d.o.o., Ulica grada Vukovara 37, Zargeb, OIB 43965974818</t>
  </si>
  <si>
    <t>Ugovor o opskrbi 0003-2022-3008267482</t>
  </si>
  <si>
    <t>9-2022</t>
  </si>
  <si>
    <t>10-2022</t>
  </si>
  <si>
    <t>Ugovor o opskrbi 0003-2022-3008268382</t>
  </si>
  <si>
    <t>Ugovor o opskrbi 0003-2022-3008269845</t>
  </si>
  <si>
    <t>11-2022</t>
  </si>
  <si>
    <t>MATULJI - INSTALACIJE d.o.o., Put Luskino 18j, Matulji, OIB 17945367804</t>
  </si>
  <si>
    <t>Izvođenje građevinsko-obrtničkih radova Laboratorij studija farmacije</t>
  </si>
  <si>
    <t>do izvršenja</t>
  </si>
  <si>
    <t>12-2022</t>
  </si>
  <si>
    <t>Simulator defibrilatora</t>
  </si>
  <si>
    <t>13-2022</t>
  </si>
  <si>
    <t>LKB Vertriebs GmbH, Podružnica Zagreb, Nova cesta 103, Zagreb, OIB 02906094578</t>
  </si>
  <si>
    <t>Uređaj za afinitetno pročišćavanje proteina</t>
  </si>
  <si>
    <t>2a-2022</t>
  </si>
  <si>
    <t>CAPITALIS d.o.o., Odvojak IV/4, Cavtat, OIB 89609642697</t>
  </si>
  <si>
    <t>Redovno održavanje Sustava za daljinsko očitanje energenata i vode</t>
  </si>
  <si>
    <t>14-2022</t>
  </si>
  <si>
    <t>Održavanje dizalica topline</t>
  </si>
  <si>
    <t>6a-2022</t>
  </si>
  <si>
    <t>MEĐIMURJE-PLIN d.o.o., Obrtnička 4, Čakovec, OIB 29035933600</t>
  </si>
  <si>
    <t>Ugovo o opskrbi prirodnim plinom</t>
  </si>
  <si>
    <t>15-2022</t>
  </si>
  <si>
    <t>HARTA d.o.o., Štivari 3, Kastav, OIB59072650925</t>
  </si>
  <si>
    <t>Papir za fotokopirne uređaje i pisače</t>
  </si>
  <si>
    <t>MF</t>
  </si>
  <si>
    <t>16-2022</t>
  </si>
  <si>
    <t>BELVEDER d.o.o., Kozala 77/C, Rijeka, OIB 06779162480</t>
  </si>
  <si>
    <t>Usluge čišćenja</t>
  </si>
  <si>
    <t>otvoreni postupak</t>
  </si>
  <si>
    <t>2022/S 0F2-0017444</t>
  </si>
  <si>
    <t>17-2022</t>
  </si>
  <si>
    <t>Zajednički odvjetnički ured Arsen Stipinović – Dušan Miočić – Iva Glavota, Prolaz Marije K. Kozulić 2, Rijeka, OIB 83360526839</t>
  </si>
  <si>
    <t>Pravne usluge</t>
  </si>
  <si>
    <t>18-2022</t>
  </si>
  <si>
    <t>INA - industrija nafte d.d., Avenija V. Holjevca 10, Zagreb, OIB 27759560625</t>
  </si>
  <si>
    <t>MEDIS ADRIA d.o.o., Kolarova 7, Zagreb, OIB 69540268192</t>
  </si>
  <si>
    <t>Grupa 4. - Plinsko ulje LU EL</t>
  </si>
  <si>
    <t>19-2022</t>
  </si>
  <si>
    <t>E.T.S. d.o.o., Ivana Trnskog 11, Zagreb, OIB: 22983579001</t>
  </si>
  <si>
    <t xml:space="preserve">Uređaj za skeniranje histoloških preparata </t>
  </si>
  <si>
    <t>60 dana</t>
  </si>
  <si>
    <t>2022/S 0F2-0015276</t>
  </si>
  <si>
    <t>01.06.2022-31.05.2024</t>
  </si>
  <si>
    <t>HEP OPSKRBA d.o.o.</t>
  </si>
  <si>
    <t>15a-2022</t>
  </si>
  <si>
    <t>Električna energija</t>
  </si>
  <si>
    <t>20-2022</t>
  </si>
  <si>
    <t>BON-TON d.o.o., Malomlačka 7, Zagreb, OIB 52931027628</t>
  </si>
  <si>
    <t>Papirna i higijenska konfekcija</t>
  </si>
  <si>
    <t>čl. 6 Pravilnika</t>
  </si>
  <si>
    <t>21-2022</t>
  </si>
  <si>
    <t xml:space="preserve">Sredstva i pribor za čišćenje </t>
  </si>
  <si>
    <t>22-2022</t>
  </si>
  <si>
    <t>Arhiviranje poslovne dokumnetacije</t>
  </si>
  <si>
    <t>23-2022</t>
  </si>
  <si>
    <t>Toneri i tinte</t>
  </si>
  <si>
    <t>24-2022</t>
  </si>
  <si>
    <t>ASTRAFOKUS d.o.o., Gramača 5n, Zagreb, OIB 79446958051</t>
  </si>
  <si>
    <t>Mikroskopi za nastavu</t>
  </si>
  <si>
    <t>2 mjeseca</t>
  </si>
  <si>
    <t>čl. 7 Pravilnika</t>
  </si>
  <si>
    <t>HARTA d.o.o., Štivari 3, Kastav, OIB 59072650925</t>
  </si>
  <si>
    <t>25-2022</t>
  </si>
  <si>
    <t>Uredski pribor i materijal</t>
  </si>
  <si>
    <t>NAPOMENA / EVIDENCIJSKI BROJ NABAVE</t>
  </si>
  <si>
    <t>105-2022</t>
  </si>
  <si>
    <t>Knjižnica / Zajednička nabava</t>
  </si>
  <si>
    <t>RASKID</t>
  </si>
  <si>
    <t>Farmacija /159-2022</t>
  </si>
  <si>
    <t>Kabinet vještina / 153-2022</t>
  </si>
  <si>
    <t>Proteomika / 141-2022</t>
  </si>
  <si>
    <t>68-2022</t>
  </si>
  <si>
    <t>MF / 110-2022</t>
  </si>
  <si>
    <t>Proteomika / 142-2022</t>
  </si>
  <si>
    <t xml:space="preserve">  5-2022</t>
  </si>
  <si>
    <t xml:space="preserve">  6-2022</t>
  </si>
  <si>
    <t xml:space="preserve">  96-2022</t>
  </si>
  <si>
    <t>ARHIV TREZOR d.o.o., Stupničke šipkovne 62, Donji Stupnik, OIB 10009650154</t>
  </si>
  <si>
    <t>MF / 3-2022</t>
  </si>
  <si>
    <t>Patologija / 154-2022</t>
  </si>
  <si>
    <t>MF / 1-2022</t>
  </si>
  <si>
    <t>26-2022</t>
  </si>
  <si>
    <t>Najam programskog sustava Statistica</t>
  </si>
  <si>
    <t>97-2022</t>
  </si>
  <si>
    <t xml:space="preserve">SYSTEMCOM d.o.o., Kružićeva 4, Zagreb, OIB 43950963671 </t>
  </si>
  <si>
    <t>26a-2022</t>
  </si>
  <si>
    <t>Blue gym d.o.o., Omladinska 8, Rijeka, OIB 15258534883</t>
  </si>
  <si>
    <t>Korištenje fitness centra za izvođenje nastave</t>
  </si>
  <si>
    <t>30.09.2023.</t>
  </si>
  <si>
    <t>27-2022</t>
  </si>
  <si>
    <t>Storm security d.o.o., Rubeši 176b, Kastav, OIB 01913192986</t>
  </si>
  <si>
    <t>Usluge pružanja tjelesne i theničke zaštite osoba i imovine</t>
  </si>
  <si>
    <t>14.11.2022.</t>
  </si>
  <si>
    <t>170/2022</t>
  </si>
  <si>
    <t>2022/S F21-0036615</t>
  </si>
  <si>
    <t>28-2022</t>
  </si>
  <si>
    <t>Klinički bolnički centar Rijeka, Krešimirova 42, Rijeka, OIB 40237608715</t>
  </si>
  <si>
    <t>Ugovor o poslovnoj suradnji - Clinical Key</t>
  </si>
  <si>
    <t>16.12.2022.</t>
  </si>
  <si>
    <t>OS 138/22-1.godina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</si>
</sst>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1"/>
      <color rgb="FF333333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4" fontId="0" fillId="0" borderId="0" xfId="0" applyNumberFormat="1"/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4" fontId="1" fillId="2" borderId="3" xfId="0" applyNumberFormat="1" applyFont="1" applyFill="1" applyBorder="1" applyAlignment="1">
      <alignment horizontal="center" vertical="center" wrapText="1"/>
    </xf>
    <xf numFmtId="4" fontId="1" fillId="2" borderId="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4" fontId="0" fillId="0" borderId="1" xfId="0" applyNumberFormat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14" fontId="0" fillId="0" borderId="5" xfId="0" applyNumberFormat="1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0" fontId="0" fillId="0" borderId="1" xfId="0" applyBorder="1" applyAlignment="1">
      <alignment horizontal="left" wrapText="1"/>
    </xf>
    <xf numFmtId="0" fontId="0" fillId="0" borderId="1" xfId="0" applyBorder="1"/>
    <xf numFmtId="1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wrapText="1"/>
    </xf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49" fontId="1" fillId="2" borderId="2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17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9"/>
  <sheetViews>
    <sheetView tabSelected="1" topLeftCell="A9" zoomScale="90" zoomScaleNormal="90" workbookViewId="0">
      <selection activeCell="J35" sqref="J35"/>
    </sheetView>
  </sheetViews>
  <sheetFormatPr defaultColWidth="43.140625" defaultRowHeight="15" x14ac:dyDescent="0.25"/>
  <cols>
    <col min="1" max="1" width="17.85546875" style="31" bestFit="1" customWidth="1"/>
    <col min="2" max="2" width="44.42578125" style="1" bestFit="1" customWidth="1"/>
    <col min="3" max="3" width="32.5703125" style="1" customWidth="1"/>
    <col min="4" max="4" width="13" style="1" customWidth="1"/>
    <col min="5" max="5" width="11.140625" bestFit="1" customWidth="1"/>
    <col min="6" max="6" width="17.28515625" customWidth="1"/>
    <col min="7" max="7" width="11.5703125" customWidth="1"/>
    <col min="8" max="8" width="16.5703125" style="3" customWidth="1"/>
    <col min="9" max="9" width="11.5703125" style="3" bestFit="1" customWidth="1"/>
    <col min="10" max="10" width="14.140625" style="3" bestFit="1" customWidth="1"/>
    <col min="11" max="11" width="10.85546875" bestFit="1" customWidth="1"/>
    <col min="12" max="12" width="15.42578125" bestFit="1" customWidth="1"/>
    <col min="13" max="13" width="4.85546875" customWidth="1"/>
    <col min="14" max="14" width="23" bestFit="1" customWidth="1"/>
  </cols>
  <sheetData>
    <row r="1" spans="1:14" s="1" customFormat="1" ht="81.75" customHeight="1" x14ac:dyDescent="0.25">
      <c r="A1" s="28" t="s">
        <v>0</v>
      </c>
      <c r="B1" s="4" t="s">
        <v>4</v>
      </c>
      <c r="C1" s="4" t="s">
        <v>1</v>
      </c>
      <c r="D1" s="4" t="s">
        <v>6</v>
      </c>
      <c r="E1" s="5" t="s">
        <v>2</v>
      </c>
      <c r="F1" s="5" t="s">
        <v>7</v>
      </c>
      <c r="G1" s="5" t="s">
        <v>3</v>
      </c>
      <c r="H1" s="6" t="s">
        <v>8</v>
      </c>
      <c r="I1" s="7" t="s">
        <v>10</v>
      </c>
      <c r="J1" s="7" t="s">
        <v>9</v>
      </c>
      <c r="K1" s="7" t="s">
        <v>11</v>
      </c>
      <c r="L1" s="12" t="s">
        <v>108</v>
      </c>
      <c r="M1" s="15" t="s">
        <v>5</v>
      </c>
      <c r="N1" s="15" t="s">
        <v>12</v>
      </c>
    </row>
    <row r="2" spans="1:14" s="2" customFormat="1" ht="45" x14ac:dyDescent="0.25">
      <c r="A2" s="29" t="s">
        <v>13</v>
      </c>
      <c r="B2" s="11" t="s">
        <v>14</v>
      </c>
      <c r="C2" s="9" t="s">
        <v>15</v>
      </c>
      <c r="D2" s="11" t="s">
        <v>16</v>
      </c>
      <c r="E2" s="14">
        <v>44562</v>
      </c>
      <c r="F2" s="8" t="s">
        <v>17</v>
      </c>
      <c r="G2" s="8"/>
      <c r="H2" s="10">
        <v>688325</v>
      </c>
      <c r="I2" s="10">
        <v>172081.25</v>
      </c>
      <c r="J2" s="10">
        <v>860406.25</v>
      </c>
      <c r="K2" s="8"/>
      <c r="L2" s="8"/>
      <c r="M2" s="8"/>
      <c r="N2" s="8"/>
    </row>
    <row r="3" spans="1:14" s="2" customFormat="1" ht="30" x14ac:dyDescent="0.25">
      <c r="A3" s="29" t="s">
        <v>18</v>
      </c>
      <c r="B3" s="11" t="s">
        <v>19</v>
      </c>
      <c r="C3" s="9" t="s">
        <v>20</v>
      </c>
      <c r="D3" s="11" t="s">
        <v>21</v>
      </c>
      <c r="E3" s="14">
        <v>44587</v>
      </c>
      <c r="F3" s="8" t="s">
        <v>22</v>
      </c>
      <c r="G3" s="8"/>
      <c r="H3" s="10">
        <v>32025.599999999999</v>
      </c>
      <c r="I3" s="10">
        <v>8006.4</v>
      </c>
      <c r="J3" s="10">
        <v>40032</v>
      </c>
      <c r="K3" s="8"/>
      <c r="L3" s="8"/>
      <c r="M3" s="8"/>
      <c r="N3" s="8"/>
    </row>
    <row r="4" spans="1:14" s="2" customFormat="1" ht="45" x14ac:dyDescent="0.25">
      <c r="A4" s="29" t="s">
        <v>57</v>
      </c>
      <c r="B4" s="11" t="s">
        <v>58</v>
      </c>
      <c r="C4" s="9" t="s">
        <v>59</v>
      </c>
      <c r="D4" s="11"/>
      <c r="E4" s="14">
        <v>44592</v>
      </c>
      <c r="F4" s="8" t="s">
        <v>22</v>
      </c>
      <c r="G4" s="8"/>
      <c r="H4" s="10">
        <v>50000</v>
      </c>
      <c r="I4" s="10">
        <f>J4-H4</f>
        <v>12500</v>
      </c>
      <c r="J4" s="10">
        <v>62500</v>
      </c>
      <c r="K4" s="8"/>
      <c r="L4" s="8" t="s">
        <v>109</v>
      </c>
      <c r="M4" s="8"/>
      <c r="N4" s="8"/>
    </row>
    <row r="5" spans="1:14" s="2" customFormat="1" ht="45" x14ac:dyDescent="0.25">
      <c r="A5" s="29" t="s">
        <v>23</v>
      </c>
      <c r="B5" s="11" t="s">
        <v>24</v>
      </c>
      <c r="C5" s="9" t="s">
        <v>25</v>
      </c>
      <c r="D5" s="11" t="s">
        <v>21</v>
      </c>
      <c r="E5" s="14">
        <v>44634</v>
      </c>
      <c r="F5" s="8" t="s">
        <v>26</v>
      </c>
      <c r="G5" s="8"/>
      <c r="H5" s="10">
        <v>82132.44</v>
      </c>
      <c r="I5" s="10">
        <v>20533.11</v>
      </c>
      <c r="J5" s="10">
        <v>102665.55</v>
      </c>
      <c r="K5" s="8"/>
      <c r="L5" s="11" t="s">
        <v>27</v>
      </c>
      <c r="M5" s="8"/>
      <c r="N5" s="8"/>
    </row>
    <row r="6" spans="1:14" s="2" customFormat="1" ht="45" x14ac:dyDescent="0.25">
      <c r="A6" s="29" t="s">
        <v>28</v>
      </c>
      <c r="B6" s="11" t="s">
        <v>29</v>
      </c>
      <c r="C6" s="9" t="s">
        <v>30</v>
      </c>
      <c r="D6" s="11"/>
      <c r="E6" s="14">
        <v>44636</v>
      </c>
      <c r="F6" s="8"/>
      <c r="G6" s="8"/>
      <c r="H6" s="10"/>
      <c r="I6" s="10"/>
      <c r="J6" s="10"/>
      <c r="K6" s="8"/>
      <c r="L6" s="11" t="s">
        <v>110</v>
      </c>
      <c r="M6" s="8"/>
      <c r="N6" s="8"/>
    </row>
    <row r="7" spans="1:14" s="2" customFormat="1" ht="30" x14ac:dyDescent="0.25">
      <c r="A7" s="29" t="s">
        <v>31</v>
      </c>
      <c r="B7" s="11" t="s">
        <v>32</v>
      </c>
      <c r="C7" s="9" t="s">
        <v>33</v>
      </c>
      <c r="D7" s="11" t="s">
        <v>16</v>
      </c>
      <c r="E7" s="14">
        <v>44621</v>
      </c>
      <c r="F7" s="8" t="s">
        <v>34</v>
      </c>
      <c r="G7" s="8"/>
      <c r="H7" s="10">
        <v>75704.08</v>
      </c>
      <c r="I7" s="10">
        <v>0</v>
      </c>
      <c r="J7" s="10">
        <v>75704.08</v>
      </c>
      <c r="K7" s="8"/>
      <c r="L7" s="11"/>
      <c r="M7" s="8"/>
      <c r="N7" s="8"/>
    </row>
    <row r="8" spans="1:14" s="2" customFormat="1" ht="30" x14ac:dyDescent="0.25">
      <c r="A8" s="29" t="s">
        <v>35</v>
      </c>
      <c r="B8" s="11" t="s">
        <v>32</v>
      </c>
      <c r="C8" s="9" t="s">
        <v>36</v>
      </c>
      <c r="D8" s="11" t="s">
        <v>16</v>
      </c>
      <c r="E8" s="14">
        <v>44621</v>
      </c>
      <c r="F8" s="8" t="s">
        <v>34</v>
      </c>
      <c r="G8" s="8"/>
      <c r="H8" s="10">
        <v>5766.88</v>
      </c>
      <c r="I8" s="10">
        <v>1441.72</v>
      </c>
      <c r="J8" s="10">
        <v>7208.6</v>
      </c>
      <c r="K8" s="8"/>
      <c r="L8" s="11"/>
      <c r="M8" s="8"/>
      <c r="N8" s="8"/>
    </row>
    <row r="9" spans="1:14" s="2" customFormat="1" ht="30" x14ac:dyDescent="0.25">
      <c r="A9" s="29" t="s">
        <v>62</v>
      </c>
      <c r="B9" s="11" t="s">
        <v>63</v>
      </c>
      <c r="C9" s="9" t="s">
        <v>64</v>
      </c>
      <c r="D9" s="11" t="s">
        <v>16</v>
      </c>
      <c r="E9" s="14">
        <v>44621</v>
      </c>
      <c r="F9" s="8" t="s">
        <v>17</v>
      </c>
      <c r="G9" s="8"/>
      <c r="H9" s="10">
        <v>1224254.24</v>
      </c>
      <c r="I9" s="10">
        <f>J9-H9</f>
        <v>61212.709999999963</v>
      </c>
      <c r="J9" s="10">
        <v>1285466.95</v>
      </c>
      <c r="K9" s="8"/>
      <c r="L9" s="11"/>
      <c r="M9" s="8"/>
      <c r="N9" s="8"/>
    </row>
    <row r="10" spans="1:14" s="2" customFormat="1" ht="45" x14ac:dyDescent="0.25">
      <c r="A10" s="29" t="s">
        <v>37</v>
      </c>
      <c r="B10" s="11" t="s">
        <v>41</v>
      </c>
      <c r="C10" s="9" t="s">
        <v>38</v>
      </c>
      <c r="D10" s="11" t="s">
        <v>21</v>
      </c>
      <c r="E10" s="14">
        <v>44652</v>
      </c>
      <c r="F10" s="8" t="s">
        <v>22</v>
      </c>
      <c r="G10" s="8"/>
      <c r="H10" s="10">
        <v>43415.95</v>
      </c>
      <c r="I10" s="10">
        <f>J10-H10</f>
        <v>10853.987500000003</v>
      </c>
      <c r="J10" s="10">
        <f>(H10*1.25)</f>
        <v>54269.9375</v>
      </c>
      <c r="K10" s="8"/>
      <c r="L10" s="8" t="s">
        <v>39</v>
      </c>
      <c r="M10" s="8"/>
      <c r="N10" s="8"/>
    </row>
    <row r="11" spans="1:14" s="2" customFormat="1" ht="30" x14ac:dyDescent="0.25">
      <c r="A11" s="29" t="s">
        <v>40</v>
      </c>
      <c r="B11" s="11" t="s">
        <v>42</v>
      </c>
      <c r="C11" s="9" t="s">
        <v>43</v>
      </c>
      <c r="D11" s="11"/>
      <c r="E11" s="14"/>
      <c r="F11" s="8"/>
      <c r="G11" s="8"/>
      <c r="H11" s="10"/>
      <c r="I11" s="10"/>
      <c r="J11" s="10"/>
      <c r="K11" s="8"/>
      <c r="L11" s="8" t="s">
        <v>111</v>
      </c>
      <c r="M11" s="8"/>
      <c r="N11" s="8"/>
    </row>
    <row r="12" spans="1:14" s="2" customFormat="1" ht="30" x14ac:dyDescent="0.25">
      <c r="A12" s="29" t="s">
        <v>44</v>
      </c>
      <c r="B12" s="11" t="s">
        <v>42</v>
      </c>
      <c r="C12" s="9" t="s">
        <v>46</v>
      </c>
      <c r="D12" s="11"/>
      <c r="E12" s="14"/>
      <c r="F12" s="8"/>
      <c r="G12" s="14"/>
      <c r="H12" s="10"/>
      <c r="I12" s="10"/>
      <c r="J12" s="10"/>
      <c r="K12" s="8"/>
      <c r="L12" s="8" t="s">
        <v>111</v>
      </c>
      <c r="M12" s="8"/>
      <c r="N12" s="8"/>
    </row>
    <row r="13" spans="1:14" s="2" customFormat="1" ht="30" x14ac:dyDescent="0.25">
      <c r="A13" s="29" t="s">
        <v>45</v>
      </c>
      <c r="B13" s="11" t="s">
        <v>42</v>
      </c>
      <c r="C13" s="9" t="s">
        <v>47</v>
      </c>
      <c r="D13" s="11"/>
      <c r="E13" s="14"/>
      <c r="F13" s="14"/>
      <c r="G13" s="8"/>
      <c r="H13" s="10"/>
      <c r="I13" s="10"/>
      <c r="J13" s="10"/>
      <c r="K13" s="8"/>
      <c r="L13" s="8" t="s">
        <v>111</v>
      </c>
      <c r="M13" s="8"/>
      <c r="N13" s="8"/>
    </row>
    <row r="14" spans="1:14" s="2" customFormat="1" ht="45" x14ac:dyDescent="0.25">
      <c r="A14" s="29" t="s">
        <v>48</v>
      </c>
      <c r="B14" s="11" t="s">
        <v>49</v>
      </c>
      <c r="C14" s="9" t="s">
        <v>50</v>
      </c>
      <c r="D14" s="11" t="s">
        <v>21</v>
      </c>
      <c r="E14" s="14">
        <v>44650</v>
      </c>
      <c r="F14" s="14" t="s">
        <v>51</v>
      </c>
      <c r="G14" s="8"/>
      <c r="H14" s="10">
        <v>78840</v>
      </c>
      <c r="I14" s="10">
        <f>(J14-H14)</f>
        <v>19710</v>
      </c>
      <c r="J14" s="10">
        <f>(H14*1.25)</f>
        <v>98550</v>
      </c>
      <c r="K14" s="8"/>
      <c r="L14" s="11" t="s">
        <v>112</v>
      </c>
      <c r="M14" s="8"/>
      <c r="N14" s="8"/>
    </row>
    <row r="15" spans="1:14" s="2" customFormat="1" ht="30" x14ac:dyDescent="0.25">
      <c r="A15" s="29" t="s">
        <v>52</v>
      </c>
      <c r="B15" s="11" t="s">
        <v>79</v>
      </c>
      <c r="C15" s="9" t="s">
        <v>53</v>
      </c>
      <c r="D15" s="11" t="s">
        <v>21</v>
      </c>
      <c r="E15" s="14">
        <v>44672</v>
      </c>
      <c r="F15" s="8" t="s">
        <v>51</v>
      </c>
      <c r="G15" s="8"/>
      <c r="H15" s="10">
        <v>151500</v>
      </c>
      <c r="I15" s="10">
        <f>J15-H15</f>
        <v>37875</v>
      </c>
      <c r="J15" s="10">
        <v>189375</v>
      </c>
      <c r="K15" s="8"/>
      <c r="L15" s="11" t="s">
        <v>113</v>
      </c>
      <c r="M15" s="8"/>
      <c r="N15" s="8"/>
    </row>
    <row r="16" spans="1:14" s="2" customFormat="1" ht="30" x14ac:dyDescent="0.25">
      <c r="A16" s="29" t="s">
        <v>54</v>
      </c>
      <c r="B16" s="11" t="s">
        <v>55</v>
      </c>
      <c r="C16" s="9" t="s">
        <v>56</v>
      </c>
      <c r="D16" s="11" t="s">
        <v>21</v>
      </c>
      <c r="E16" s="14">
        <v>44685</v>
      </c>
      <c r="F16" s="8" t="s">
        <v>51</v>
      </c>
      <c r="G16" s="8"/>
      <c r="H16" s="10">
        <v>196295.09</v>
      </c>
      <c r="I16" s="10">
        <f>(J16-H16)</f>
        <v>49073.76999999999</v>
      </c>
      <c r="J16" s="10">
        <v>245368.86</v>
      </c>
      <c r="K16" s="8"/>
      <c r="L16" s="11" t="s">
        <v>114</v>
      </c>
      <c r="M16" s="8"/>
      <c r="N16" s="8"/>
    </row>
    <row r="17" spans="1:14" s="2" customFormat="1" ht="30" x14ac:dyDescent="0.25">
      <c r="A17" s="29" t="s">
        <v>60</v>
      </c>
      <c r="B17" s="11" t="s">
        <v>58</v>
      </c>
      <c r="C17" s="9" t="s">
        <v>61</v>
      </c>
      <c r="D17" s="11"/>
      <c r="E17" s="14">
        <v>44673</v>
      </c>
      <c r="F17" s="8" t="s">
        <v>22</v>
      </c>
      <c r="G17" s="8"/>
      <c r="H17" s="10">
        <v>40000</v>
      </c>
      <c r="I17" s="10">
        <v>10000</v>
      </c>
      <c r="J17" s="10">
        <f>H17*1.25</f>
        <v>50000</v>
      </c>
      <c r="K17" s="8"/>
      <c r="L17" s="32" t="s">
        <v>115</v>
      </c>
      <c r="M17" s="8"/>
      <c r="N17" s="8"/>
    </row>
    <row r="18" spans="1:14" s="2" customFormat="1" ht="30" x14ac:dyDescent="0.25">
      <c r="A18" s="29" t="s">
        <v>65</v>
      </c>
      <c r="B18" s="11" t="s">
        <v>66</v>
      </c>
      <c r="C18" s="9" t="s">
        <v>67</v>
      </c>
      <c r="D18" s="11" t="s">
        <v>21</v>
      </c>
      <c r="E18" s="14">
        <v>44699</v>
      </c>
      <c r="F18" s="8" t="s">
        <v>22</v>
      </c>
      <c r="G18" s="8"/>
      <c r="H18" s="10">
        <v>57535.7</v>
      </c>
      <c r="I18" s="10">
        <f>J18-H18</f>
        <v>14383.925000000003</v>
      </c>
      <c r="J18" s="10">
        <f>H18*1.25</f>
        <v>71919.625</v>
      </c>
      <c r="K18" s="8"/>
      <c r="L18" s="8" t="s">
        <v>68</v>
      </c>
      <c r="M18" s="8"/>
      <c r="N18" s="8"/>
    </row>
    <row r="19" spans="1:14" s="2" customFormat="1" ht="30" x14ac:dyDescent="0.25">
      <c r="A19" s="29" t="s">
        <v>88</v>
      </c>
      <c r="B19" s="11" t="s">
        <v>87</v>
      </c>
      <c r="C19" s="9" t="s">
        <v>89</v>
      </c>
      <c r="D19" s="11" t="s">
        <v>16</v>
      </c>
      <c r="E19" s="14">
        <v>44700</v>
      </c>
      <c r="F19" s="11" t="s">
        <v>86</v>
      </c>
      <c r="G19" s="8"/>
      <c r="H19" s="10">
        <v>5238536.6100000003</v>
      </c>
      <c r="I19" s="10">
        <f>J19-H19</f>
        <v>681009.75999999978</v>
      </c>
      <c r="J19" s="10">
        <v>5919546.3700000001</v>
      </c>
      <c r="K19" s="8"/>
      <c r="L19" s="8" t="s">
        <v>68</v>
      </c>
      <c r="M19" s="8"/>
      <c r="N19" s="8"/>
    </row>
    <row r="20" spans="1:14" s="2" customFormat="1" ht="30" x14ac:dyDescent="0.25">
      <c r="A20" s="29" t="s">
        <v>69</v>
      </c>
      <c r="B20" s="11" t="s">
        <v>70</v>
      </c>
      <c r="C20" s="9" t="s">
        <v>71</v>
      </c>
      <c r="D20" s="11" t="s">
        <v>72</v>
      </c>
      <c r="E20" s="14">
        <v>44732</v>
      </c>
      <c r="F20" s="8" t="s">
        <v>22</v>
      </c>
      <c r="G20" s="8"/>
      <c r="H20" s="10">
        <v>410870.4</v>
      </c>
      <c r="I20" s="10">
        <v>102717.6</v>
      </c>
      <c r="J20" s="10">
        <v>513588</v>
      </c>
      <c r="K20" s="8"/>
      <c r="L20" s="8" t="s">
        <v>68</v>
      </c>
      <c r="M20" s="8"/>
      <c r="N20" s="8" t="s">
        <v>73</v>
      </c>
    </row>
    <row r="21" spans="1:14" s="2" customFormat="1" ht="45" x14ac:dyDescent="0.25">
      <c r="A21" s="29" t="s">
        <v>74</v>
      </c>
      <c r="B21" s="11" t="s">
        <v>75</v>
      </c>
      <c r="C21" s="9" t="s">
        <v>76</v>
      </c>
      <c r="D21" s="11" t="s">
        <v>21</v>
      </c>
      <c r="E21" s="14">
        <v>44740</v>
      </c>
      <c r="F21" s="8" t="s">
        <v>22</v>
      </c>
      <c r="G21" s="8"/>
      <c r="H21" s="10">
        <v>120000</v>
      </c>
      <c r="I21" s="10">
        <v>30000</v>
      </c>
      <c r="J21" s="10">
        <v>150000</v>
      </c>
      <c r="K21" s="8"/>
      <c r="L21" s="8" t="s">
        <v>116</v>
      </c>
      <c r="M21" s="8"/>
      <c r="N21" s="8"/>
    </row>
    <row r="22" spans="1:14" s="2" customFormat="1" ht="30" x14ac:dyDescent="0.25">
      <c r="A22" s="29" t="s">
        <v>77</v>
      </c>
      <c r="B22" s="11" t="s">
        <v>78</v>
      </c>
      <c r="C22" s="9" t="s">
        <v>80</v>
      </c>
      <c r="D22" s="11" t="s">
        <v>16</v>
      </c>
      <c r="E22" s="14">
        <v>44733</v>
      </c>
      <c r="F22" s="8" t="s">
        <v>22</v>
      </c>
      <c r="G22" s="8"/>
      <c r="H22" s="10">
        <v>268500</v>
      </c>
      <c r="I22" s="10">
        <f>J22-H22</f>
        <v>67125</v>
      </c>
      <c r="J22" s="10">
        <v>335625</v>
      </c>
      <c r="K22" s="8"/>
      <c r="L22" s="8" t="s">
        <v>68</v>
      </c>
      <c r="M22" s="8"/>
      <c r="N22" s="8"/>
    </row>
    <row r="23" spans="1:14" s="2" customFormat="1" ht="30" x14ac:dyDescent="0.25">
      <c r="A23" s="29" t="s">
        <v>81</v>
      </c>
      <c r="B23" s="11" t="s">
        <v>82</v>
      </c>
      <c r="C23" s="9" t="s">
        <v>83</v>
      </c>
      <c r="D23" s="11" t="s">
        <v>72</v>
      </c>
      <c r="E23" s="14">
        <v>44747</v>
      </c>
      <c r="F23" s="8" t="s">
        <v>84</v>
      </c>
      <c r="G23" s="8"/>
      <c r="H23" s="10">
        <v>242430</v>
      </c>
      <c r="I23" s="10">
        <f>J23-H23</f>
        <v>60607.5</v>
      </c>
      <c r="J23" s="10">
        <v>303037.5</v>
      </c>
      <c r="K23" s="8"/>
      <c r="L23" s="11" t="s">
        <v>117</v>
      </c>
      <c r="M23" s="8"/>
      <c r="N23" s="8" t="s">
        <v>85</v>
      </c>
    </row>
    <row r="24" spans="1:14" s="2" customFormat="1" ht="30" x14ac:dyDescent="0.25">
      <c r="A24" s="29" t="s">
        <v>90</v>
      </c>
      <c r="B24" s="11" t="s">
        <v>91</v>
      </c>
      <c r="C24" s="9" t="s">
        <v>92</v>
      </c>
      <c r="D24" s="11" t="s">
        <v>21</v>
      </c>
      <c r="E24" s="14">
        <v>44757</v>
      </c>
      <c r="F24" s="8" t="s">
        <v>22</v>
      </c>
      <c r="G24" s="8"/>
      <c r="H24" s="10">
        <v>76160</v>
      </c>
      <c r="I24" s="10">
        <f>J24-H24</f>
        <v>19040</v>
      </c>
      <c r="J24" s="10">
        <v>95200</v>
      </c>
      <c r="K24" s="8"/>
      <c r="L24" s="33" t="s">
        <v>118</v>
      </c>
      <c r="M24" s="8"/>
      <c r="N24" s="8" t="s">
        <v>93</v>
      </c>
    </row>
    <row r="25" spans="1:14" s="2" customFormat="1" ht="30" x14ac:dyDescent="0.25">
      <c r="A25" s="29" t="s">
        <v>94</v>
      </c>
      <c r="B25" s="11" t="s">
        <v>91</v>
      </c>
      <c r="C25" s="9" t="s">
        <v>95</v>
      </c>
      <c r="D25" s="11" t="s">
        <v>21</v>
      </c>
      <c r="E25" s="14">
        <v>44757</v>
      </c>
      <c r="F25" s="8" t="s">
        <v>22</v>
      </c>
      <c r="G25" s="8"/>
      <c r="H25" s="10">
        <v>51754.74</v>
      </c>
      <c r="I25" s="10">
        <v>12218.69</v>
      </c>
      <c r="J25" s="10">
        <v>63973.440000000002</v>
      </c>
      <c r="K25" s="8"/>
      <c r="L25" s="33" t="s">
        <v>119</v>
      </c>
      <c r="M25" s="8"/>
      <c r="N25" s="8" t="s">
        <v>93</v>
      </c>
    </row>
    <row r="26" spans="1:14" s="2" customFormat="1" ht="30" x14ac:dyDescent="0.25">
      <c r="A26" s="29" t="s">
        <v>96</v>
      </c>
      <c r="B26" s="11" t="s">
        <v>121</v>
      </c>
      <c r="C26" s="9" t="s">
        <v>97</v>
      </c>
      <c r="D26" s="11" t="s">
        <v>21</v>
      </c>
      <c r="E26" s="14">
        <v>44769</v>
      </c>
      <c r="F26" s="8" t="s">
        <v>22</v>
      </c>
      <c r="G26" s="8"/>
      <c r="H26" s="10">
        <v>74100</v>
      </c>
      <c r="I26" s="10">
        <f>J26-H26</f>
        <v>18525</v>
      </c>
      <c r="J26" s="10">
        <f>H26*1.25</f>
        <v>92625</v>
      </c>
      <c r="K26" s="8"/>
      <c r="L26" s="8" t="s">
        <v>120</v>
      </c>
      <c r="M26" s="8"/>
      <c r="N26" s="8" t="s">
        <v>93</v>
      </c>
    </row>
    <row r="27" spans="1:14" s="2" customFormat="1" ht="30" x14ac:dyDescent="0.25">
      <c r="A27" s="29" t="s">
        <v>98</v>
      </c>
      <c r="B27" s="11" t="s">
        <v>105</v>
      </c>
      <c r="C27" s="9" t="s">
        <v>99</v>
      </c>
      <c r="D27" s="11" t="s">
        <v>21</v>
      </c>
      <c r="E27" s="14">
        <v>44789</v>
      </c>
      <c r="F27" s="8" t="s">
        <v>22</v>
      </c>
      <c r="G27" s="8"/>
      <c r="H27" s="10">
        <v>80985.679999999993</v>
      </c>
      <c r="I27" s="10">
        <v>20246.419999999998</v>
      </c>
      <c r="J27" s="10">
        <v>101232.1</v>
      </c>
      <c r="K27" s="8"/>
      <c r="L27" s="8" t="s">
        <v>122</v>
      </c>
      <c r="M27" s="8"/>
      <c r="N27" s="8" t="s">
        <v>93</v>
      </c>
    </row>
    <row r="28" spans="1:14" s="2" customFormat="1" ht="30" x14ac:dyDescent="0.25">
      <c r="A28" s="30" t="s">
        <v>100</v>
      </c>
      <c r="B28" s="17" t="s">
        <v>101</v>
      </c>
      <c r="C28" s="18" t="s">
        <v>102</v>
      </c>
      <c r="D28" s="17" t="s">
        <v>21</v>
      </c>
      <c r="E28" s="19">
        <v>44790</v>
      </c>
      <c r="F28" s="16" t="s">
        <v>103</v>
      </c>
      <c r="G28" s="16"/>
      <c r="H28" s="20">
        <v>121407.4</v>
      </c>
      <c r="I28" s="20">
        <f>J28-H28</f>
        <v>30351.850000000006</v>
      </c>
      <c r="J28" s="20">
        <v>151759.25</v>
      </c>
      <c r="K28" s="16"/>
      <c r="L28" s="11" t="s">
        <v>123</v>
      </c>
      <c r="M28" s="8"/>
      <c r="N28" s="8" t="s">
        <v>104</v>
      </c>
    </row>
    <row r="29" spans="1:14" ht="30" x14ac:dyDescent="0.25">
      <c r="A29" s="29" t="s">
        <v>106</v>
      </c>
      <c r="B29" s="11" t="s">
        <v>105</v>
      </c>
      <c r="C29" s="21" t="s">
        <v>107</v>
      </c>
      <c r="D29" s="24" t="s">
        <v>21</v>
      </c>
      <c r="E29" s="23">
        <v>44803</v>
      </c>
      <c r="F29" s="8" t="s">
        <v>22</v>
      </c>
      <c r="G29" s="22"/>
      <c r="H29" s="10">
        <v>48855.360000000001</v>
      </c>
      <c r="I29" s="10">
        <v>12213.84</v>
      </c>
      <c r="J29" s="10">
        <v>61069.2</v>
      </c>
      <c r="K29" s="8"/>
      <c r="L29" s="8" t="s">
        <v>124</v>
      </c>
      <c r="M29" s="22"/>
      <c r="N29" s="26" t="s">
        <v>93</v>
      </c>
    </row>
    <row r="30" spans="1:14" ht="30" x14ac:dyDescent="0.25">
      <c r="A30" s="29" t="s">
        <v>125</v>
      </c>
      <c r="B30" s="13" t="s">
        <v>128</v>
      </c>
      <c r="C30" s="21" t="s">
        <v>126</v>
      </c>
      <c r="D30" s="24" t="s">
        <v>21</v>
      </c>
      <c r="E30" s="23">
        <v>44833</v>
      </c>
      <c r="F30" s="8" t="s">
        <v>22</v>
      </c>
      <c r="G30" s="22"/>
      <c r="H30" s="10">
        <v>23648</v>
      </c>
      <c r="I30" s="10">
        <v>5912</v>
      </c>
      <c r="J30" s="10">
        <v>29560</v>
      </c>
      <c r="K30" s="8"/>
      <c r="L30" s="8" t="s">
        <v>127</v>
      </c>
      <c r="M30" s="22"/>
      <c r="N30" s="26" t="s">
        <v>93</v>
      </c>
    </row>
    <row r="31" spans="1:14" ht="30" x14ac:dyDescent="0.25">
      <c r="A31" s="29" t="s">
        <v>129</v>
      </c>
      <c r="B31" s="13" t="s">
        <v>130</v>
      </c>
      <c r="C31" s="21" t="s">
        <v>131</v>
      </c>
      <c r="D31" s="24" t="s">
        <v>21</v>
      </c>
      <c r="E31" s="23" t="s">
        <v>132</v>
      </c>
      <c r="F31" s="8" t="s">
        <v>22</v>
      </c>
      <c r="G31" s="22"/>
      <c r="H31" s="10">
        <v>39675</v>
      </c>
      <c r="I31" s="10">
        <v>9918.75</v>
      </c>
      <c r="J31" s="10">
        <v>49593.75</v>
      </c>
      <c r="K31" s="8"/>
      <c r="L31" s="8"/>
      <c r="M31" s="22"/>
      <c r="N31" s="22"/>
    </row>
    <row r="32" spans="1:14" ht="30" x14ac:dyDescent="0.25">
      <c r="A32" s="29" t="s">
        <v>133</v>
      </c>
      <c r="B32" s="13" t="s">
        <v>134</v>
      </c>
      <c r="C32" s="21" t="s">
        <v>135</v>
      </c>
      <c r="D32" s="24" t="s">
        <v>72</v>
      </c>
      <c r="E32" s="23" t="s">
        <v>136</v>
      </c>
      <c r="F32" s="8" t="s">
        <v>22</v>
      </c>
      <c r="G32" s="22"/>
      <c r="H32" s="10">
        <v>242000</v>
      </c>
      <c r="I32" s="10">
        <v>60500</v>
      </c>
      <c r="J32" s="10">
        <v>302500</v>
      </c>
      <c r="K32" s="8"/>
      <c r="L32" s="8" t="s">
        <v>137</v>
      </c>
      <c r="M32" s="22"/>
      <c r="N32" s="34" t="s">
        <v>138</v>
      </c>
    </row>
    <row r="33" spans="1:14" ht="30" x14ac:dyDescent="0.25">
      <c r="A33" s="29" t="s">
        <v>139</v>
      </c>
      <c r="B33" s="1" t="s">
        <v>140</v>
      </c>
      <c r="C33" s="21" t="s">
        <v>141</v>
      </c>
      <c r="D33" s="24" t="s">
        <v>143</v>
      </c>
      <c r="E33" s="23" t="s">
        <v>142</v>
      </c>
      <c r="F33" s="8" t="s">
        <v>22</v>
      </c>
      <c r="G33" s="22"/>
      <c r="H33" s="25">
        <v>128056.46</v>
      </c>
      <c r="I33" s="25">
        <v>32014.12</v>
      </c>
      <c r="J33" s="25">
        <v>160070.57999999999</v>
      </c>
      <c r="K33" s="26"/>
      <c r="L33" s="26"/>
      <c r="M33" s="22"/>
      <c r="N33" s="22"/>
    </row>
    <row r="34" spans="1:14" x14ac:dyDescent="0.25">
      <c r="A34" s="29"/>
      <c r="B34" s="13"/>
      <c r="C34" s="21"/>
      <c r="D34" s="24"/>
      <c r="E34" s="23"/>
      <c r="F34" s="8"/>
      <c r="G34" s="22"/>
      <c r="H34" s="25"/>
      <c r="I34" s="25"/>
      <c r="J34" s="25"/>
      <c r="K34" s="22"/>
      <c r="L34" s="26"/>
      <c r="M34" s="22"/>
      <c r="N34" s="22"/>
    </row>
    <row r="35" spans="1:14" x14ac:dyDescent="0.25">
      <c r="A35" s="29"/>
      <c r="B35" s="13"/>
      <c r="C35" s="21"/>
      <c r="D35" s="24"/>
      <c r="E35" s="27"/>
      <c r="F35" s="8"/>
      <c r="G35" s="22"/>
      <c r="H35" s="25"/>
      <c r="I35" s="25"/>
      <c r="J35" s="25"/>
      <c r="K35" s="22"/>
      <c r="L35" s="8"/>
      <c r="M35" s="22"/>
      <c r="N35" s="22"/>
    </row>
    <row r="36" spans="1:14" s="2" customFormat="1" x14ac:dyDescent="0.25">
      <c r="A36" s="29"/>
      <c r="B36" s="9"/>
      <c r="C36" s="9"/>
      <c r="D36" s="11"/>
      <c r="E36" s="14"/>
      <c r="F36" s="8"/>
      <c r="G36" s="8"/>
      <c r="H36" s="10"/>
      <c r="I36" s="10"/>
      <c r="J36" s="10"/>
      <c r="K36" s="8"/>
      <c r="L36" s="8"/>
      <c r="M36" s="8"/>
      <c r="N36" s="8"/>
    </row>
    <row r="37" spans="1:14" x14ac:dyDescent="0.25">
      <c r="A37" s="29"/>
      <c r="B37" s="13"/>
      <c r="C37" s="21"/>
      <c r="D37" s="11"/>
      <c r="E37" s="27"/>
      <c r="F37" s="8"/>
      <c r="G37" s="22"/>
      <c r="H37" s="10"/>
      <c r="I37" s="10"/>
      <c r="J37" s="10"/>
      <c r="K37" s="8"/>
      <c r="L37" s="8"/>
      <c r="M37" s="22"/>
      <c r="N37" s="22"/>
    </row>
    <row r="38" spans="1:14" x14ac:dyDescent="0.25">
      <c r="A38" s="29"/>
      <c r="B38" s="13"/>
      <c r="C38" s="21"/>
      <c r="D38" s="11"/>
      <c r="E38" s="27"/>
      <c r="F38" s="22"/>
      <c r="G38" s="22"/>
      <c r="H38" s="10"/>
      <c r="I38" s="10"/>
      <c r="J38" s="10"/>
      <c r="K38" s="22"/>
      <c r="L38" s="8"/>
      <c r="M38" s="22"/>
      <c r="N38" s="22"/>
    </row>
    <row r="39" spans="1:14" x14ac:dyDescent="0.25">
      <c r="A39" s="29"/>
      <c r="B39" s="13"/>
      <c r="C39" s="13"/>
      <c r="D39" s="11"/>
      <c r="E39" s="27"/>
      <c r="F39" s="22"/>
      <c r="G39" s="22"/>
      <c r="H39" s="10"/>
      <c r="I39" s="10"/>
      <c r="J39" s="10"/>
      <c r="K39" s="22"/>
      <c r="L39" s="8"/>
      <c r="M39" s="22"/>
      <c r="N39" s="22"/>
    </row>
  </sheetData>
  <phoneticPr fontId="2" type="noConversion"/>
  <dataValidations count="1">
    <dataValidation allowBlank="1" showInputMessage="1" showErrorMessage="1" promptTitle="Evidencijski broj nabave" prompt="Je obavezan podatak._x000a_" sqref="L17" xr:uid="{00000000-0002-0000-0000-000000000000}"/>
  </dataValidations>
  <pageMargins left="0.7" right="0.7" top="0.75" bottom="0.75" header="0.3" footer="0.3"/>
  <pageSetup paperSize="9" scale="5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Sheet1!_Hlk73364022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Olga Sinčić</cp:lastModifiedBy>
  <cp:lastPrinted>2022-09-20T12:11:14Z</cp:lastPrinted>
  <dcterms:created xsi:type="dcterms:W3CDTF">2021-01-07T12:23:18Z</dcterms:created>
  <dcterms:modified xsi:type="dcterms:W3CDTF">2023-02-06T12:02:38Z</dcterms:modified>
</cp:coreProperties>
</file>